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106" i="1"/>
  <c r="D105"/>
  <c r="C105"/>
  <c r="B105"/>
  <c r="E104"/>
  <c r="E105" s="1"/>
  <c r="D100"/>
  <c r="C100"/>
  <c r="B100"/>
  <c r="E99"/>
  <c r="E100" s="1"/>
  <c r="F100" s="1"/>
  <c r="D95"/>
  <c r="C95"/>
  <c r="B95"/>
  <c r="E94"/>
  <c r="E95" s="1"/>
  <c r="F95" s="1"/>
  <c r="D90"/>
  <c r="C90"/>
  <c r="B90"/>
  <c r="E89"/>
  <c r="E90" s="1"/>
  <c r="F90" s="1"/>
  <c r="D85"/>
  <c r="C85"/>
  <c r="B85"/>
  <c r="E84"/>
  <c r="E85" s="1"/>
  <c r="F85" s="1"/>
  <c r="D80"/>
  <c r="C80"/>
  <c r="B80"/>
  <c r="E79"/>
  <c r="E80" s="1"/>
  <c r="F80" s="1"/>
  <c r="D75"/>
  <c r="C75"/>
  <c r="B75"/>
  <c r="E74"/>
  <c r="E75" s="1"/>
  <c r="F75" s="1"/>
  <c r="D70"/>
  <c r="C70"/>
  <c r="B70"/>
  <c r="E69"/>
  <c r="E70" s="1"/>
  <c r="F70" s="1"/>
  <c r="B45"/>
  <c r="D65"/>
  <c r="D106" s="1"/>
  <c r="C65"/>
  <c r="C106" s="1"/>
  <c r="B65"/>
  <c r="B106" s="1"/>
  <c r="E64"/>
  <c r="F64" s="1"/>
  <c r="F65" s="1"/>
  <c r="D60"/>
  <c r="C60"/>
  <c r="B60"/>
  <c r="E59"/>
  <c r="F59" s="1"/>
  <c r="D55"/>
  <c r="C55"/>
  <c r="B55"/>
  <c r="E54"/>
  <c r="E55" s="1"/>
  <c r="F55" s="1"/>
  <c r="D50"/>
  <c r="C50"/>
  <c r="B50"/>
  <c r="E49"/>
  <c r="E50" s="1"/>
  <c r="F50" s="1"/>
  <c r="D45"/>
  <c r="C45"/>
  <c r="E44"/>
  <c r="E45" s="1"/>
  <c r="F45" s="1"/>
  <c r="D40"/>
  <c r="C40"/>
  <c r="B40"/>
  <c r="E39"/>
  <c r="E40" s="1"/>
  <c r="F40" s="1"/>
  <c r="D35"/>
  <c r="C35"/>
  <c r="B35"/>
  <c r="E34"/>
  <c r="E35" s="1"/>
  <c r="F35" s="1"/>
  <c r="D30"/>
  <c r="C30"/>
  <c r="B30"/>
  <c r="E29"/>
  <c r="E30" s="1"/>
  <c r="F30" s="1"/>
  <c r="D25"/>
  <c r="C25"/>
  <c r="B25"/>
  <c r="E24"/>
  <c r="E25" s="1"/>
  <c r="F25" s="1"/>
  <c r="D20"/>
  <c r="C20"/>
  <c r="B20"/>
  <c r="E19"/>
  <c r="E20" s="1"/>
  <c r="F20" s="1"/>
  <c r="D15"/>
  <c r="C15"/>
  <c r="B15"/>
  <c r="E14"/>
  <c r="E15" s="1"/>
  <c r="F15" s="1"/>
  <c r="D10"/>
  <c r="C10"/>
  <c r="B10"/>
  <c r="E9"/>
  <c r="E10" s="1"/>
  <c r="E106" l="1"/>
  <c r="F74"/>
  <c r="E65"/>
  <c r="E60"/>
  <c r="F60" s="1"/>
  <c r="F69"/>
  <c r="F79"/>
  <c r="F89"/>
  <c r="F99"/>
  <c r="F84"/>
  <c r="F94"/>
  <c r="F104"/>
  <c r="F105" s="1"/>
  <c r="F39"/>
  <c r="F49"/>
  <c r="F34"/>
  <c r="F14"/>
  <c r="F24"/>
  <c r="F10"/>
  <c r="F9"/>
  <c r="F19"/>
  <c r="F29"/>
  <c r="F44"/>
  <c r="F54"/>
</calcChain>
</file>

<file path=xl/sharedStrings.xml><?xml version="1.0" encoding="utf-8"?>
<sst xmlns="http://schemas.openxmlformats.org/spreadsheetml/2006/main" count="256" uniqueCount="85">
  <si>
    <t>Категории</t>
  </si>
  <si>
    <t>Цены/поставщики</t>
  </si>
  <si>
    <t>Средняя цена</t>
  </si>
  <si>
    <t>Начальная цена</t>
  </si>
  <si>
    <t>Наименование</t>
  </si>
  <si>
    <t>Х</t>
  </si>
  <si>
    <t>Характеристика</t>
  </si>
  <si>
    <t>Количество, шт</t>
  </si>
  <si>
    <t>Цена за единицу</t>
  </si>
  <si>
    <t>Итого</t>
  </si>
  <si>
    <t>Количество, уп</t>
  </si>
  <si>
    <t>ИТОГО</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</si>
  <si>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</si>
  <si>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</si>
  <si>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</si>
  <si>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</si>
  <si>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</si>
  <si>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</si>
  <si>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</si>
  <si>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</si>
  <si>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Начальник ОМТС    _________________         Р.Ш.Смаилов</t>
  </si>
  <si>
    <t>Исполнитель: экономист отдела материально-технического снабжения</t>
  </si>
  <si>
    <t>Шакирова Гузель Альфировна</t>
  </si>
  <si>
    <t>тел/факс. 8(34675) 6-79-98</t>
  </si>
  <si>
    <t>e-mail: mtsucgb@mail.ru</t>
  </si>
  <si>
    <t>Формалин 10% забуференный</t>
  </si>
  <si>
    <t xml:space="preserve">Особопрозрачный  стабилизированный раствор для патоморфологии, представляющий собой высокоочищенный раствор дигидрофосфатного производного карбинола с добавлением ингибиторов полимеризации.Упаковка пластиковая канистра с ручкой, объем раствора не менее 5000 мл
</t>
  </si>
  <si>
    <t>Количество,уп</t>
  </si>
  <si>
    <t>Стекло покровное 24х24 мм</t>
  </si>
  <si>
    <t>Стекло покровное 24х24 мм, из гидролитического стекла I класса не допускающего образования блистеров и трещинок, без искажений при изучении образца, устойчивы к воде, гидролитичны по классу 1, способность поглощать ультрафиолет. Коэффициент светопропускания при толщине стекла 0,15мм - tVD65 in % (d=0,15 mm) = 91,7 ± 0,3%. Индексы преломления ne (l = 546.1 nm): 1.5255 ± 0.0015,nD (l = 589.3 nm): 1.5230. Упакованы в пластиковый контейнер, который имеет внешнюю вакуумную упаковку из фольги. не более 200 шт/уп.</t>
  </si>
  <si>
    <t>Стекла предметные с Поли-L-лизиновым покрытием</t>
  </si>
  <si>
    <t xml:space="preserve">Предметное стекло c адгезивным  специальным покрытием поли-L-лизинового  типа химически притягивающее ткани, с шлифованной кромкой 90° и колорированной односторонней матовой полосой белого цвета 20мм, для микроскопии. Устойчивы к нагреванию.Размеры стекла: Длина 75,0 мм. Допуск ±1 мм. Ширина 25,0. Допуск ±1 мм. Толщина 1,0. Допуск ± 0,05 мм. Готово к использованию без предварительной подготовки.Тип стекла: экстра белое стекло.Предметные стекла чистые, однородные, оптически точные, без искажения образца при рассмотрении. В упаковке не менее, чем 72 шт.
</t>
  </si>
  <si>
    <t>Набор для ШИК-реакции (PAS)</t>
  </si>
  <si>
    <t xml:space="preserve">Набор готовых к использованию растворов.
В составе набора:
А.Раствор йодной кислоты                                     30 мл
В.Реактив Шиффа по Хочкису-Мак-Манусу       30 мл
C.Раствор метабисульфита калия                         30 мл
D.Раствор фиксатора                                                30 мл
E.Гематоксилин Майера                                         30 мл
</t>
  </si>
  <si>
    <t xml:space="preserve">Толуидиновый синий-Альциановый желтый для helicobacter pylori </t>
  </si>
  <si>
    <t xml:space="preserve">Реактивы 
А. Раствор йодной кислоты, 30 мл 
В. Раствор метабисульфита натрия, 30 мл 
C. Раствор альцианового желтого, 30 мл 
D. Раствор толуидинового синего, 30 мл 
Для интегрированного метода выявления Нelicobacter pylori
и кислых мукополисахаридов в образцах тканей желудка 
(толщина срезов 5 мкм). В упаковке не менее, чем 100 тестов
</t>
  </si>
  <si>
    <t xml:space="preserve">Гимза для определения Helicobacter Pylori, 5x150 </t>
  </si>
  <si>
    <t xml:space="preserve">Набор готовых растворов для выявление Helicobacter Pylori в образцах биопсии слизистой желудка. Реактивы в составе набора: 
А. Модифицированный раствор Гимза, 150 мл
В. Ацетатный буфер, 150 мл.
С. Дифференцирующий реактив, 150 мл 
D. Дегидратирующий реактив, 150 мл 
E. Дегидратирующий реактив, 150 мл"
В упаковке не менее, чем 75 тестов
</t>
  </si>
  <si>
    <t xml:space="preserve">Циль-Нильсен </t>
  </si>
  <si>
    <t xml:space="preserve">Набор готовых растворов для ыявления патогенных кислотоустойчивых бактерий (особенно палочек Коха) в тканевых срезах, мазках мокроты и культуральных мазках. 
Реактивы в составе набора:
А. Раствор йодной кислоты, 30 мл 
В. Раствор карбол-фуксина, 30 мл 
C. Дифференцирующий кислотный буфер, 30 мл 
D. Гематоксилин Майера, 30 мл
В упаковке не менее, чем 100 тестов
</t>
  </si>
  <si>
    <t xml:space="preserve">Лезвия для микротомов в кассетах </t>
  </si>
  <si>
    <t xml:space="preserve">Заменяемое приспособление для микротомии низкого профиля. Приспособлено для серийных срезов и твердых образцов. Имеет специально адаптированное уникальное покрытие на основе политетрафторэтилена, предохраняющее слипание поверхностей приспособления и обеспечивающее дополнительную шлифовку и, тем самым, улучшение рабочих качеств в процессе использования. Упаковка  в полуавтоматическом диспенсере с приспособлением для безопасного поштучного извлечения.Материал: Сложнолегированная сталь, устойчивая к коррозии в агрессивных средах.Длина лезвия -  не более 80 мм. Высота лезвия - не более  8 мм
Угол заточки -  не менее 35°. Количество лезвий в упаковке не менее 50 шт
</t>
  </si>
  <si>
    <t>Эозин  1% водный раствор</t>
  </si>
  <si>
    <t>1% Раствор многокомпонентного неорганического красителя протоплазмы на основе не менее двух флуоресцеинов.  Используется в ручных и автоматических методах полихромной окраски гистологических и цитологических препаратов. Количество не менее 1000 мл.</t>
  </si>
  <si>
    <t xml:space="preserve">Стекло предметное </t>
  </si>
  <si>
    <t xml:space="preserve">Предметные стёкла размером 76,2х25,4 мм и толщиной 1,1 мм. Имеют обрезной край и двустороннюю матовую полосу для записей.Стёкла устойчивы к воздействию химических реагентов, традиционно применяемых в лаборатории.В упаковке не менее, чем 50 шт.
</t>
  </si>
  <si>
    <t>Ортоксилол, 1л (0,9 кг)</t>
  </si>
  <si>
    <t xml:space="preserve">Бесцветная жидкость для обезвоживания и депарафинизации, смешивается с этанолом, диэтиловым эфиром, ацетоном, хлороформом, бензолом; растворимость в воде менее 0,015 %. ( 1,2-диметилбензол). Плотность при 20°С, г/см3 0,878-0,880 . Температурные пределы перегонки от 5 до 95%, °С, не более 0,4 . Температура кристаллизации, °С, не ниже минус 25,5 
Содержание основного вещества, %, не менее 99,2 . Бромное число, г брома на 100 мл. реагента, не более  0,18 . Упаковка бутыль из темного стекла, объем реагента не менее 1000 мл
</t>
  </si>
  <si>
    <t>Заливочные кольца, зеленые</t>
  </si>
  <si>
    <t>Заливочные кольца. Используются в процессе заливки. Вкладываются в заливочные формы в момент формирования блока и в дальнейшем служат его основанием. В упаковке не менее, чем 500 шт.</t>
  </si>
  <si>
    <t>Биопсийные кассеты c сеточкой, желтого цвета</t>
  </si>
  <si>
    <t xml:space="preserve">Кассеты  для проводки биопсийного материала из полиоксиметиленполиацетата.
Наличие мелкопористой сетки из нейлона позволяет использовать кассету без биопсийных прокладок и мешочков. Материал кассет устойчив к нагреву, микроволновому излучению, органическим растворителям, кислотам и щелочам. Кассеты имеют наклонную поверхность для маркировки, адаптированы для автоматических систем маркировки. Цвет - желтый. 
Количество штук в упаковке не менее, чем 500 шт.
</t>
  </si>
  <si>
    <t xml:space="preserve">Полистирол </t>
  </si>
  <si>
    <t xml:space="preserve">Синтетический термопластичный твердый, жесткий, аморфный полимер. Продукт полимеризации стирола. Прозрачен.В соответствии с ГОСТ 20282-86  имеет марку ПСМ-115, т.е. является полистиролом общего назначения: получаемым полимеризацией в массе для изготовления методом литья под давлением изделий технического назначения и товаров народного потребления.Вес  не менее, чем 1 кг.
</t>
  </si>
  <si>
    <t>Гистологические кассеты, лиловые</t>
  </si>
  <si>
    <t xml:space="preserve">Гистологические кассеты, лиловые Кассеты  для проводки гистологического материала из полиоксиметиленполиацетата. Внутренние размеры 30 x 25 x 5 мм, наружные размеры 40 x 28 x 6 мм, размер пор (5.8 ± 0.2) x (1 ± 0.1) мм.Материал кассет устойчив к нагреву, микроволновому излучению, органическим растворителям, кислотам и щелочам. Кассеты имеют наклонную поверхность для маркировки, адаптированы для автоматических систем маркировки. Упаковка-диспенсер из картона с фронтальным открытием для удобства использования.Цвет-лиловый.  Количество штук в упаковке не менее 500 шт.
</t>
  </si>
  <si>
    <t>Парафин для гистологической заливки 5 кг</t>
  </si>
  <si>
    <t xml:space="preserve">Готовая к использованию гранулированная среда для пропитывания и заливки биопсийного и гистологического материала. Изготовлена из  смеси алкановых углеводородов с числом атомов углерода от 9 до 40, изопарафиновых, циклопарафиновых и нафтено-ароматических углеводородов с добавлением восков растительного и животного происхождения. Адаптированная для использования в автоматических системах проводки и заливки.
Внешний вид: гранулы круглой или многогранной формы.Цвет: белый. Запах: без запаха. Температура плавления: не ниже 54 °C и не выше  56 °C .Температура воспламенения: не менее 150 °C.Удельный вес при 20°C: 900 кг/м3.Вязкость при 100 °C:  2,5-10 мм 2/сек
Условия хранения: в прохладном, сухом помещении с температурой не выше 25 °C.
Срок годности: не ограниченный.Удобная герметичная упаковка весом не менее, чем 5 кг. Товар должен быть зарегистрирован в установленном порядке, на момент предоставления заявки в её составе должна быть предоставлена копия регистрационного удостоверения."
</t>
  </si>
  <si>
    <t>Альциановый синий pH 2,5 Шифф реакции</t>
  </si>
  <si>
    <t xml:space="preserve">Интегрированный метод выявления кислых и нейтральных мукополисахаридов и углеводов в тканевых образцах. Состав набора: А. Альциановый синий рН 2,5, 50 мл  B. Раствор перйодной кислоты .50 мл,C. Реактив Шиффа, 50 млD. Гематоксилин Майера .50 мл
В упаковке не менее, чем 100 тестов
</t>
  </si>
  <si>
    <t>Альциановый синий pH 2,5, 100 тестов</t>
  </si>
  <si>
    <t xml:space="preserve">Набор готовых красителей для выявления кислых мукополисахаридов в тканевых образцах.
Реактивы в составе набора:
A.  Альциановый синий рН 2,5 по Моури, 30 мл
В.  Раствор натрия тетрабората, 30 мл
С.  Кармалюм по Майеру ,30 мл
В упаковке не менее, чем 100 тестов
</t>
  </si>
  <si>
    <t>Эндокит (набор)</t>
  </si>
  <si>
    <t>Набор для ориентации и фиксации эндобиопсий представляет собой комплект из 40 адгезивно-метрических планшетов в индивидуальной полиэтиленовой упаковке и 80 виал с универсальным гистологическим фиксатором на основе формалина. Адгезивно-метрический планшет состоит из метрической и адгезивной частей. Метрическая часть светло-голубого цвета имеет размеры 50 х 65 х 3 мм, представлена пористым материалом с метрической сеткой 3 х 3 мм. Адгезивная часть состоит из базы размером 30 х 10 мм и прикреплённых к ней под углом 90 градусов адгезивных полос размером 34 х 3 мм, край которых скошен под углом 45 градусов. Место прикрепления адгезивных полос к базе линейно перфорировано. Материал адгезивной части представляет собой смесь нитрата целлюлозы и ацетатных полимеров, имеет пористость 0,45 µм. Виалы с цилиндрическим дном выполнены из прозрачного полимерного материала, снабжены крышкой на винтовой резьбе и полем для записи. Заполнены универсальным фиксатором на основе формалина. Объём виалы 10 мл, объём фиксатора 6 мл.</t>
  </si>
  <si>
    <t>Количество,наб</t>
  </si>
  <si>
    <t xml:space="preserve">Виала для гинекологических образцов с оранжевой крышкой </t>
  </si>
  <si>
    <t xml:space="preserve">Виалы пластиковые, заполенные фиксатором для гинекологических исследований.
Объем фиксатора: не менее 15 мл.Состав фиксатора: Смесь этанола, изопропанола и формальдегида Виала содержит конусообразную камеру первичного осаждения клеток и фильтр для абсорбции включений слизи. Отбор клеточной суспензии для дальнейшего получения монослоя методом седиментации.Крышка с прорезиненым отверстием для автоматической системы забора пробы.В упаковке не менее, чем 100 шт.
</t>
  </si>
  <si>
    <t>Начальная (максимальная) цена: 447 940 ( Четыреста сорок семь тысяч девятьсот сорок) рублей 00 коп.</t>
  </si>
  <si>
    <t>ООО"БиоВитрум"</t>
  </si>
  <si>
    <t>Вх.№950 от 01.07.2013г.</t>
  </si>
  <si>
    <t>199034,г.Санкт-Петербург,16 линия,д.7,лит.А</t>
  </si>
  <si>
    <t>8(812)305-06-06</t>
  </si>
  <si>
    <t>ООО"РУСДОРФ"</t>
  </si>
  <si>
    <t>Вх.№951 от 01.07.2013г.</t>
  </si>
  <si>
    <t>199034,г.Санкт-Петербург,16 линия,д.7,лит.А,стр.1</t>
  </si>
  <si>
    <t>8(812)328-30-00</t>
  </si>
  <si>
    <t>ООО"ЭргоПродакшн"</t>
  </si>
  <si>
    <t>Вх.№952 от 01.07.2013г.</t>
  </si>
  <si>
    <t>199106,г.Санкт-Петербург,Шкиперский проток 14,корп.39,лит.Н</t>
  </si>
  <si>
    <t>8(812)356-04-34</t>
  </si>
  <si>
    <t>Дата составления сводной таблицы 05 июля 2013 года.</t>
  </si>
  <si>
    <t>И.о.главного врача    _________________ Ф.С.Медведев</t>
  </si>
  <si>
    <t xml:space="preserve">Часть VI. Обоснование расчета начальной (максимальной) цены контракта на поставку расходного материала для патологоанатомического отделения за счет средств бюджета города Югорска ( субсидий на выполнение муниципального задания) на 2013 года для  МБЛПУ «ЦГБ г. Югорска»   </t>
  </si>
  <si>
    <t>Способ размещения заказа                  Открытый аукцион в электронной форме</t>
  </si>
  <si>
    <t>з</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</si>
</sst>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5">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indexed="8"/>
      <name val="Times New Roman"/>
      <family val="1"/>
      <charset val="204"/>
    </font>
    <font>
      <sz val="11"/>
      <color indexed="8"/>
      <name val="Times New Roman"/>
      <family val="1"/>
      <charset val="204"/>
    </font>
  </fonts>
  <fills count="2">
    <fill>
      <patternFill patternType="none"/>
    </fill>
    <fill>
      <patternFill patternType="gray125"/>
    </fill>
  </fills>
  <borders count="32">
    <border>
      <left/>
      <right/>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2" fillId="0" borderId="0" xfId="0" applyFo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vertical="center" wrapText="1"/>
    </xf>
    <xf numFmtId="0" fontId="2" fillId="0" borderId="11" xfId="0" applyFont="1" applyBorder="1" applyAlignment="1">
      <alignment horizontal="center"/>
    </xf>
    <xf numFmtId="0" fontId="2" fillId="0" borderId="19" xfId="0" applyFont="1" applyBorder="1" applyAlignment="1">
      <alignment horizontal="center"/>
    </xf>
    <xf numFmtId="0" fontId="2" fillId="0" borderId="17" xfId="0" applyFont="1" applyBorder="1" applyAlignment="1">
      <alignment horizontal="center" vertical="center" wrapText="1"/>
    </xf>
    <xf numFmtId="0" fontId="2" fillId="0" borderId="20" xfId="0" applyFont="1" applyBorder="1" applyAlignment="1">
      <alignment horizontal="center"/>
    </xf>
    <xf numFmtId="0" fontId="2" fillId="0" borderId="21" xfId="0" applyFont="1" applyBorder="1" applyAlignment="1">
      <alignment horizontal="center"/>
    </xf>
    <xf numFmtId="0" fontId="2" fillId="0" borderId="20" xfId="0" applyFont="1" applyBorder="1" applyAlignment="1">
      <alignment horizontal="center" vertical="center" wrapText="1"/>
    </xf>
    <xf numFmtId="164" fontId="2" fillId="0" borderId="11" xfId="0" applyNumberFormat="1" applyFont="1" applyBorder="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164" fontId="2" fillId="0" borderId="22" xfId="0" applyNumberFormat="1" applyFont="1" applyBorder="1" applyAlignment="1">
      <alignment horizontal="center"/>
    </xf>
    <xf numFmtId="164" fontId="2" fillId="0" borderId="23" xfId="0" applyNumberFormat="1" applyFont="1" applyBorder="1" applyAlignment="1">
      <alignment horizontal="center"/>
    </xf>
    <xf numFmtId="164" fontId="2" fillId="0" borderId="24" xfId="0" applyNumberFormat="1" applyFont="1" applyBorder="1" applyAlignment="1">
      <alignment horizontal="center"/>
    </xf>
    <xf numFmtId="0" fontId="2" fillId="0" borderId="23" xfId="0" applyFont="1" applyBorder="1" applyAlignment="1">
      <alignment horizontal="center" vertical="center" wrapText="1"/>
    </xf>
    <xf numFmtId="0" fontId="3" fillId="0" borderId="7" xfId="0" applyFont="1" applyBorder="1" applyAlignment="1">
      <alignment horizontal="center" vertical="center" wrapText="1"/>
    </xf>
    <xf numFmtId="164" fontId="2" fillId="0" borderId="8" xfId="0" applyNumberFormat="1" applyFont="1" applyBorder="1" applyAlignment="1">
      <alignment horizontal="center"/>
    </xf>
    <xf numFmtId="164" fontId="2" fillId="0" borderId="25" xfId="0" applyNumberFormat="1" applyFont="1" applyBorder="1" applyAlignment="1">
      <alignment horizontal="center"/>
    </xf>
    <xf numFmtId="0" fontId="3"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xf numFmtId="0" fontId="2" fillId="0" borderId="0" xfId="0" applyFont="1" applyAlignment="1">
      <alignment vertical="top"/>
    </xf>
    <xf numFmtId="0" fontId="4" fillId="0" borderId="0" xfId="0" applyFont="1"/>
    <xf numFmtId="164" fontId="2" fillId="0" borderId="20" xfId="0" applyNumberFormat="1" applyFont="1" applyBorder="1" applyAlignment="1">
      <alignment horizont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164" fontId="2" fillId="0" borderId="20" xfId="0" applyNumberFormat="1" applyFont="1" applyBorder="1" applyAlignment="1">
      <alignment horizontal="center"/>
    </xf>
    <xf numFmtId="164" fontId="2" fillId="0" borderId="17" xfId="0" applyNumberFormat="1" applyFont="1" applyBorder="1" applyAlignment="1">
      <alignment horizontal="center" vertical="top" wrapText="1"/>
    </xf>
    <xf numFmtId="164" fontId="2" fillId="0" borderId="18" xfId="0" applyNumberFormat="1" applyFont="1" applyBorder="1" applyAlignment="1">
      <alignment horizontal="center" vertical="top" wrapText="1"/>
    </xf>
    <xf numFmtId="164" fontId="2" fillId="0" borderId="22" xfId="0" applyNumberFormat="1" applyFont="1" applyBorder="1" applyAlignment="1">
      <alignment horizontal="center" vertical="top" wrapText="1"/>
    </xf>
    <xf numFmtId="0" fontId="2" fillId="0" borderId="17" xfId="0" applyNumberFormat="1" applyFont="1" applyBorder="1" applyAlignment="1">
      <alignment horizontal="center"/>
    </xf>
    <xf numFmtId="0" fontId="2" fillId="0" borderId="18" xfId="0" applyNumberFormat="1" applyFont="1" applyBorder="1" applyAlignment="1">
      <alignment horizontal="center"/>
    </xf>
    <xf numFmtId="0" fontId="2" fillId="0" borderId="22" xfId="0" applyNumberFormat="1" applyFont="1" applyBorder="1" applyAlignment="1">
      <alignment horizontal="center"/>
    </xf>
    <xf numFmtId="0" fontId="2" fillId="0" borderId="0" xfId="0" applyNumberFormat="1" applyFont="1" applyAlignment="1">
      <alignment horizontal="left" vertical="center" wrapText="1"/>
    </xf>
    <xf numFmtId="0" fontId="2" fillId="0" borderId="27" xfId="0" applyFont="1" applyBorder="1" applyAlignment="1">
      <alignment horizontal="center" vertical="center" wrapText="1"/>
    </xf>
    <xf numFmtId="44" fontId="4" fillId="0" borderId="28" xfId="1" applyFont="1" applyBorder="1" applyAlignment="1">
      <alignment horizontal="center" vertical="center"/>
    </xf>
    <xf numFmtId="44" fontId="4" fillId="0" borderId="30" xfId="1" applyFont="1" applyBorder="1" applyAlignment="1">
      <alignment horizontal="center" vertical="center"/>
    </xf>
    <xf numFmtId="44" fontId="4" fillId="0" borderId="5" xfId="1" applyFont="1" applyBorder="1" applyAlignment="1">
      <alignment horizontal="center" vertical="center" wrapText="1"/>
    </xf>
    <xf numFmtId="44" fontId="4" fillId="0" borderId="10" xfId="1" applyFont="1" applyBorder="1" applyAlignment="1">
      <alignment horizontal="center" vertical="center" wrapText="1"/>
    </xf>
    <xf numFmtId="44" fontId="4" fillId="0" borderId="28" xfId="1" applyFont="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0" xfId="0" applyFont="1" applyAlignment="1">
      <alignment horizontal="left"/>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33"/>
  <sheetViews>
    <sheetView tabSelected="1" workbookViewId="0">
      <selection activeCell="H9" sqref="H9"/>
    </sheetView>
  </sheetViews>
  <sheetFormatPr defaultRowHeight="15"/>
  <cols>
    <col min="1" max="1" width="16.28515625" style="1" customWidth="1"/>
    <col min="2" max="2" width="30" style="1" customWidth="1"/>
    <col min="3" max="3" width="28.7109375" style="1" customWidth="1"/>
    <col min="4" max="4" width="28.140625" style="1" customWidth="1"/>
    <col min="5" max="5" width="14" style="1" customWidth="1"/>
    <col min="6" max="6" width="13.42578125" style="1" customWidth="1"/>
    <col min="7" max="16384" width="9.140625" style="1"/>
  </cols>
  <sheetData>
    <row r="1" spans="1:8" ht="47.25" customHeight="1">
      <c r="A1" s="37" t="s">
        <v>82</v>
      </c>
      <c r="B1" s="37"/>
      <c r="C1" s="37"/>
      <c r="D1" s="37"/>
      <c r="E1" s="37"/>
      <c r="F1" s="37"/>
    </row>
    <row r="2" spans="1:8" ht="6" customHeight="1">
      <c r="A2" s="38"/>
      <c r="B2" s="38"/>
      <c r="C2" s="38"/>
      <c r="D2" s="38"/>
      <c r="E2" s="38"/>
      <c r="F2" s="38"/>
    </row>
    <row r="3" spans="1:8" ht="15.75" thickBot="1">
      <c r="C3" s="39" t="s">
        <v>83</v>
      </c>
      <c r="D3" s="39"/>
      <c r="E3" s="39"/>
      <c r="F3" s="39"/>
    </row>
    <row r="4" spans="1:8" ht="15.75" thickBot="1">
      <c r="A4" s="40" t="s">
        <v>0</v>
      </c>
      <c r="B4" s="42" t="s">
        <v>1</v>
      </c>
      <c r="C4" s="43"/>
      <c r="D4" s="43"/>
      <c r="E4" s="44" t="s">
        <v>2</v>
      </c>
      <c r="F4" s="44" t="s">
        <v>3</v>
      </c>
    </row>
    <row r="5" spans="1:8" ht="15.75" thickBot="1">
      <c r="A5" s="41"/>
      <c r="B5" s="2">
        <v>1</v>
      </c>
      <c r="C5" s="3">
        <v>2</v>
      </c>
      <c r="D5" s="4">
        <v>3</v>
      </c>
      <c r="E5" s="45"/>
      <c r="F5" s="45"/>
    </row>
    <row r="6" spans="1:8">
      <c r="A6" s="5" t="s">
        <v>4</v>
      </c>
      <c r="B6" s="48" t="s">
        <v>25</v>
      </c>
      <c r="C6" s="49"/>
      <c r="D6" s="49"/>
      <c r="E6" s="6" t="s">
        <v>5</v>
      </c>
      <c r="F6" s="7" t="s">
        <v>5</v>
      </c>
    </row>
    <row r="7" spans="1:8" ht="59.25" customHeight="1">
      <c r="A7" s="8" t="s">
        <v>6</v>
      </c>
      <c r="B7" s="46" t="s">
        <v>26</v>
      </c>
      <c r="C7" s="47"/>
      <c r="D7" s="47"/>
      <c r="E7" s="9"/>
      <c r="F7" s="10"/>
    </row>
    <row r="8" spans="1:8">
      <c r="A8" s="35" t="s">
        <v>27</v>
      </c>
      <c r="B8" s="46">
        <v>60</v>
      </c>
      <c r="C8" s="47"/>
      <c r="D8" s="47"/>
      <c r="E8" s="12" t="s">
        <v>5</v>
      </c>
      <c r="F8" s="13" t="s">
        <v>5</v>
      </c>
    </row>
    <row r="9" spans="1:8">
      <c r="A9" s="14" t="s">
        <v>8</v>
      </c>
      <c r="B9" s="15">
        <v>822.78</v>
      </c>
      <c r="C9" s="15">
        <v>862.27</v>
      </c>
      <c r="D9" s="15">
        <v>847.46</v>
      </c>
      <c r="E9" s="16">
        <f>(B9+C9+D9)/3</f>
        <v>844.17000000000007</v>
      </c>
      <c r="F9" s="17">
        <f>E9</f>
        <v>844.17000000000007</v>
      </c>
      <c r="H9" s="1" t="s">
        <v>84</v>
      </c>
    </row>
    <row r="10" spans="1:8" ht="15.75" thickBot="1">
      <c r="A10" s="14" t="s">
        <v>9</v>
      </c>
      <c r="B10" s="16">
        <f>B8*B9</f>
        <v>49366.799999999996</v>
      </c>
      <c r="C10" s="16">
        <f>B8*C9</f>
        <v>51736.2</v>
      </c>
      <c r="D10" s="16">
        <f>D9*B8</f>
        <v>50847.600000000006</v>
      </c>
      <c r="E10" s="16">
        <f>E9*B8</f>
        <v>50650.200000000004</v>
      </c>
      <c r="F10" s="17">
        <f>E10</f>
        <v>50650.200000000004</v>
      </c>
    </row>
    <row r="11" spans="1:8">
      <c r="A11" s="5" t="s">
        <v>4</v>
      </c>
      <c r="B11" s="48" t="s">
        <v>28</v>
      </c>
      <c r="C11" s="49"/>
      <c r="D11" s="49"/>
      <c r="E11" s="6" t="s">
        <v>5</v>
      </c>
      <c r="F11" s="7" t="s">
        <v>5</v>
      </c>
    </row>
    <row r="12" spans="1:8" ht="106.5" customHeight="1">
      <c r="A12" s="8" t="s">
        <v>6</v>
      </c>
      <c r="B12" s="46" t="s">
        <v>29</v>
      </c>
      <c r="C12" s="47"/>
      <c r="D12" s="47"/>
      <c r="E12" s="9"/>
      <c r="F12" s="10"/>
    </row>
    <row r="13" spans="1:8">
      <c r="A13" s="35" t="s">
        <v>27</v>
      </c>
      <c r="B13" s="46">
        <v>3</v>
      </c>
      <c r="C13" s="47"/>
      <c r="D13" s="47"/>
      <c r="E13" s="12" t="s">
        <v>5</v>
      </c>
      <c r="F13" s="13" t="s">
        <v>5</v>
      </c>
    </row>
    <row r="14" spans="1:8">
      <c r="A14" s="14" t="s">
        <v>8</v>
      </c>
      <c r="B14" s="15">
        <v>55.83</v>
      </c>
      <c r="C14" s="15">
        <v>58.51</v>
      </c>
      <c r="D14" s="15">
        <v>57.5</v>
      </c>
      <c r="E14" s="16">
        <f>(B14+C14+D14)/3</f>
        <v>57.28</v>
      </c>
      <c r="F14" s="17">
        <f>E14</f>
        <v>57.28</v>
      </c>
    </row>
    <row r="15" spans="1:8" ht="15.75" thickBot="1">
      <c r="A15" s="14" t="s">
        <v>9</v>
      </c>
      <c r="B15" s="16">
        <f>B13*B14</f>
        <v>167.49</v>
      </c>
      <c r="C15" s="16">
        <f>B13*C14</f>
        <v>175.53</v>
      </c>
      <c r="D15" s="16">
        <f>D14*B13</f>
        <v>172.5</v>
      </c>
      <c r="E15" s="16">
        <f>E14*B13</f>
        <v>171.84</v>
      </c>
      <c r="F15" s="17">
        <f>E15</f>
        <v>171.84</v>
      </c>
    </row>
    <row r="16" spans="1:8">
      <c r="A16" s="5" t="s">
        <v>4</v>
      </c>
      <c r="B16" s="48" t="s">
        <v>30</v>
      </c>
      <c r="C16" s="49"/>
      <c r="D16" s="49"/>
      <c r="E16" s="6" t="s">
        <v>5</v>
      </c>
      <c r="F16" s="7" t="s">
        <v>5</v>
      </c>
    </row>
    <row r="17" spans="1:6" ht="110.25" customHeight="1">
      <c r="A17" s="8" t="s">
        <v>6</v>
      </c>
      <c r="B17" s="46" t="s">
        <v>31</v>
      </c>
      <c r="C17" s="47"/>
      <c r="D17" s="47"/>
      <c r="E17" s="9"/>
      <c r="F17" s="10"/>
    </row>
    <row r="18" spans="1:6">
      <c r="A18" s="11" t="s">
        <v>10</v>
      </c>
      <c r="B18" s="46">
        <v>130</v>
      </c>
      <c r="C18" s="47"/>
      <c r="D18" s="47"/>
      <c r="E18" s="12" t="s">
        <v>5</v>
      </c>
      <c r="F18" s="13" t="s">
        <v>5</v>
      </c>
    </row>
    <row r="19" spans="1:6">
      <c r="A19" s="14" t="s">
        <v>8</v>
      </c>
      <c r="B19" s="15">
        <v>1018.19</v>
      </c>
      <c r="C19" s="15">
        <v>1067.06</v>
      </c>
      <c r="D19" s="15">
        <v>1048.74</v>
      </c>
      <c r="E19" s="16">
        <f>(B19+C19+D19)/3</f>
        <v>1044.6633333333332</v>
      </c>
      <c r="F19" s="17">
        <f>E19</f>
        <v>1044.6633333333332</v>
      </c>
    </row>
    <row r="20" spans="1:6" ht="15.75" thickBot="1">
      <c r="A20" s="14" t="s">
        <v>9</v>
      </c>
      <c r="B20" s="16">
        <f>B18*B19</f>
        <v>132364.70000000001</v>
      </c>
      <c r="C20" s="16">
        <f>B18*C19</f>
        <v>138717.79999999999</v>
      </c>
      <c r="D20" s="16">
        <f>D19*B18</f>
        <v>136336.20000000001</v>
      </c>
      <c r="E20" s="16">
        <f>E19*B18</f>
        <v>135806.23333333331</v>
      </c>
      <c r="F20" s="17">
        <f>E20</f>
        <v>135806.23333333331</v>
      </c>
    </row>
    <row r="21" spans="1:6" ht="18" customHeight="1">
      <c r="A21" s="5" t="s">
        <v>4</v>
      </c>
      <c r="B21" s="48" t="s">
        <v>32</v>
      </c>
      <c r="C21" s="49"/>
      <c r="D21" s="49"/>
      <c r="E21" s="6" t="s">
        <v>5</v>
      </c>
      <c r="F21" s="7" t="s">
        <v>5</v>
      </c>
    </row>
    <row r="22" spans="1:6" ht="105.75" customHeight="1">
      <c r="A22" s="8" t="s">
        <v>6</v>
      </c>
      <c r="B22" s="46" t="s">
        <v>33</v>
      </c>
      <c r="C22" s="47"/>
      <c r="D22" s="47"/>
      <c r="E22" s="9"/>
      <c r="F22" s="10"/>
    </row>
    <row r="23" spans="1:6">
      <c r="A23" s="11" t="s">
        <v>10</v>
      </c>
      <c r="B23" s="46">
        <v>2</v>
      </c>
      <c r="C23" s="47"/>
      <c r="D23" s="47"/>
      <c r="E23" s="12" t="s">
        <v>5</v>
      </c>
      <c r="F23" s="13" t="s">
        <v>5</v>
      </c>
    </row>
    <row r="24" spans="1:6">
      <c r="A24" s="14" t="s">
        <v>8</v>
      </c>
      <c r="B24" s="15">
        <v>9238.83</v>
      </c>
      <c r="C24" s="15">
        <v>9700.77</v>
      </c>
      <c r="D24" s="15">
        <v>9515.99</v>
      </c>
      <c r="E24" s="16">
        <f>(B24+C24+D24)/3</f>
        <v>9485.1966666666649</v>
      </c>
      <c r="F24" s="17">
        <f>E24</f>
        <v>9485.1966666666649</v>
      </c>
    </row>
    <row r="25" spans="1:6">
      <c r="A25" s="14" t="s">
        <v>9</v>
      </c>
      <c r="B25" s="16">
        <f>B23*B24</f>
        <v>18477.66</v>
      </c>
      <c r="C25" s="16">
        <f>B23*C24</f>
        <v>19401.54</v>
      </c>
      <c r="D25" s="16">
        <f>D24*B23</f>
        <v>19031.98</v>
      </c>
      <c r="E25" s="16">
        <f>E24*B23</f>
        <v>18970.39333333333</v>
      </c>
      <c r="F25" s="16">
        <f>E25</f>
        <v>18970.39333333333</v>
      </c>
    </row>
    <row r="26" spans="1:6" ht="21.75" customHeight="1">
      <c r="A26" s="14" t="s">
        <v>4</v>
      </c>
      <c r="B26" s="50" t="s">
        <v>34</v>
      </c>
      <c r="C26" s="50"/>
      <c r="D26" s="50"/>
      <c r="E26" s="12" t="s">
        <v>5</v>
      </c>
      <c r="F26" s="12" t="s">
        <v>5</v>
      </c>
    </row>
    <row r="27" spans="1:6" ht="118.5" customHeight="1">
      <c r="A27" s="8" t="s">
        <v>6</v>
      </c>
      <c r="B27" s="46" t="s">
        <v>35</v>
      </c>
      <c r="C27" s="47"/>
      <c r="D27" s="47"/>
      <c r="E27" s="9"/>
      <c r="F27" s="10"/>
    </row>
    <row r="28" spans="1:6">
      <c r="A28" s="11" t="s">
        <v>10</v>
      </c>
      <c r="B28" s="46">
        <v>1</v>
      </c>
      <c r="C28" s="47"/>
      <c r="D28" s="47"/>
      <c r="E28" s="12" t="s">
        <v>5</v>
      </c>
      <c r="F28" s="13" t="s">
        <v>5</v>
      </c>
    </row>
    <row r="29" spans="1:6">
      <c r="A29" s="14" t="s">
        <v>8</v>
      </c>
      <c r="B29" s="15">
        <v>5737.31</v>
      </c>
      <c r="C29" s="15">
        <v>6012.7</v>
      </c>
      <c r="D29" s="15">
        <v>5909.43</v>
      </c>
      <c r="E29" s="16">
        <f>(B29+C29+D29)/3</f>
        <v>5886.4800000000005</v>
      </c>
      <c r="F29" s="17">
        <f>E29</f>
        <v>5886.4800000000005</v>
      </c>
    </row>
    <row r="30" spans="1:6" ht="15.75" thickBot="1">
      <c r="A30" s="14" t="s">
        <v>9</v>
      </c>
      <c r="B30" s="16">
        <f>B28*B29</f>
        <v>5737.31</v>
      </c>
      <c r="C30" s="16">
        <f>B28*C29</f>
        <v>6012.7</v>
      </c>
      <c r="D30" s="16">
        <f>D29*B28</f>
        <v>5909.43</v>
      </c>
      <c r="E30" s="16">
        <f>E29*B28</f>
        <v>5886.4800000000005</v>
      </c>
      <c r="F30" s="17">
        <f>E30</f>
        <v>5886.4800000000005</v>
      </c>
    </row>
    <row r="31" spans="1:6" ht="16.5" customHeight="1">
      <c r="A31" s="5" t="s">
        <v>4</v>
      </c>
      <c r="B31" s="48" t="s">
        <v>36</v>
      </c>
      <c r="C31" s="49"/>
      <c r="D31" s="49"/>
      <c r="E31" s="6" t="s">
        <v>5</v>
      </c>
      <c r="F31" s="7" t="s">
        <v>5</v>
      </c>
    </row>
    <row r="32" spans="1:6" ht="122.25" customHeight="1">
      <c r="A32" s="8" t="s">
        <v>6</v>
      </c>
      <c r="B32" s="46" t="s">
        <v>37</v>
      </c>
      <c r="C32" s="47"/>
      <c r="D32" s="47"/>
      <c r="E32" s="9"/>
      <c r="F32" s="10"/>
    </row>
    <row r="33" spans="1:6">
      <c r="A33" s="35" t="s">
        <v>10</v>
      </c>
      <c r="B33" s="46">
        <v>1</v>
      </c>
      <c r="C33" s="47"/>
      <c r="D33" s="47"/>
      <c r="E33" s="12" t="s">
        <v>5</v>
      </c>
      <c r="F33" s="13" t="s">
        <v>5</v>
      </c>
    </row>
    <row r="34" spans="1:6">
      <c r="A34" s="14" t="s">
        <v>8</v>
      </c>
      <c r="B34" s="15">
        <v>6834.31</v>
      </c>
      <c r="C34" s="15">
        <v>7162.36</v>
      </c>
      <c r="D34" s="15">
        <v>7039.34</v>
      </c>
      <c r="E34" s="16">
        <f>(B34+C34+D34)/3</f>
        <v>7012.003333333334</v>
      </c>
      <c r="F34" s="17">
        <f>E34</f>
        <v>7012.003333333334</v>
      </c>
    </row>
    <row r="35" spans="1:6" ht="15.75" thickBot="1">
      <c r="A35" s="14" t="s">
        <v>9</v>
      </c>
      <c r="B35" s="16">
        <f>B33*B34</f>
        <v>6834.31</v>
      </c>
      <c r="C35" s="16">
        <f>B33*C34</f>
        <v>7162.36</v>
      </c>
      <c r="D35" s="16">
        <f>D34*B33</f>
        <v>7039.34</v>
      </c>
      <c r="E35" s="16">
        <f>E34*B33</f>
        <v>7012.003333333334</v>
      </c>
      <c r="F35" s="17">
        <f>E35</f>
        <v>7012.003333333334</v>
      </c>
    </row>
    <row r="36" spans="1:6" ht="18.75" customHeight="1">
      <c r="A36" s="5" t="s">
        <v>4</v>
      </c>
      <c r="B36" s="48" t="s">
        <v>38</v>
      </c>
      <c r="C36" s="49"/>
      <c r="D36" s="49"/>
      <c r="E36" s="6" t="s">
        <v>5</v>
      </c>
      <c r="F36" s="7" t="s">
        <v>5</v>
      </c>
    </row>
    <row r="37" spans="1:6" ht="127.5" customHeight="1">
      <c r="A37" s="8" t="s">
        <v>6</v>
      </c>
      <c r="B37" s="46" t="s">
        <v>39</v>
      </c>
      <c r="C37" s="47"/>
      <c r="D37" s="47"/>
      <c r="E37" s="9"/>
      <c r="F37" s="10"/>
    </row>
    <row r="38" spans="1:6">
      <c r="A38" s="11" t="s">
        <v>10</v>
      </c>
      <c r="B38" s="46">
        <v>2</v>
      </c>
      <c r="C38" s="47"/>
      <c r="D38" s="47"/>
      <c r="E38" s="12" t="s">
        <v>5</v>
      </c>
      <c r="F38" s="13" t="s">
        <v>5</v>
      </c>
    </row>
    <row r="39" spans="1:6">
      <c r="A39" s="14" t="s">
        <v>8</v>
      </c>
      <c r="B39" s="15">
        <v>4914.3100000000004</v>
      </c>
      <c r="C39" s="15">
        <v>5150.2</v>
      </c>
      <c r="D39" s="15">
        <v>5061.74</v>
      </c>
      <c r="E39" s="16">
        <f>(B39+C39+D39)/3</f>
        <v>5042.083333333333</v>
      </c>
      <c r="F39" s="17">
        <f>E39</f>
        <v>5042.083333333333</v>
      </c>
    </row>
    <row r="40" spans="1:6">
      <c r="A40" s="14" t="s">
        <v>9</v>
      </c>
      <c r="B40" s="16">
        <f>B38*B39</f>
        <v>9828.6200000000008</v>
      </c>
      <c r="C40" s="16">
        <f>B38*C39</f>
        <v>10300.4</v>
      </c>
      <c r="D40" s="16">
        <f>D39*B38</f>
        <v>10123.48</v>
      </c>
      <c r="E40" s="16">
        <f>E39*B38</f>
        <v>10084.166666666666</v>
      </c>
      <c r="F40" s="16">
        <f>E40</f>
        <v>10084.166666666666</v>
      </c>
    </row>
    <row r="41" spans="1:6">
      <c r="A41" s="14" t="s">
        <v>4</v>
      </c>
      <c r="B41" s="50" t="s">
        <v>40</v>
      </c>
      <c r="C41" s="50"/>
      <c r="D41" s="50"/>
      <c r="E41" s="12" t="s">
        <v>5</v>
      </c>
      <c r="F41" s="12" t="s">
        <v>5</v>
      </c>
    </row>
    <row r="42" spans="1:6" ht="126.75" customHeight="1">
      <c r="A42" s="8" t="s">
        <v>6</v>
      </c>
      <c r="B42" s="46" t="s">
        <v>41</v>
      </c>
      <c r="C42" s="47"/>
      <c r="D42" s="47"/>
      <c r="E42" s="9"/>
      <c r="F42" s="10"/>
    </row>
    <row r="43" spans="1:6">
      <c r="A43" s="35" t="s">
        <v>10</v>
      </c>
      <c r="B43" s="46">
        <v>15</v>
      </c>
      <c r="C43" s="47"/>
      <c r="D43" s="47"/>
      <c r="E43" s="12" t="s">
        <v>5</v>
      </c>
      <c r="F43" s="13" t="s">
        <v>5</v>
      </c>
    </row>
    <row r="44" spans="1:6">
      <c r="A44" s="14" t="s">
        <v>8</v>
      </c>
      <c r="B44" s="15">
        <v>4712.7700000000004</v>
      </c>
      <c r="C44" s="15">
        <v>4938.9799999999996</v>
      </c>
      <c r="D44" s="15">
        <v>4854.1499999999996</v>
      </c>
      <c r="E44" s="16">
        <f>(B44+C44+D44)/3</f>
        <v>4835.3</v>
      </c>
      <c r="F44" s="17">
        <f>E44</f>
        <v>4835.3</v>
      </c>
    </row>
    <row r="45" spans="1:6" ht="15.75" thickBot="1">
      <c r="A45" s="14" t="s">
        <v>9</v>
      </c>
      <c r="B45" s="16">
        <f>B43*B44</f>
        <v>70691.55</v>
      </c>
      <c r="C45" s="16">
        <f>B43*C44</f>
        <v>74084.7</v>
      </c>
      <c r="D45" s="16">
        <f>D44*B43</f>
        <v>72812.25</v>
      </c>
      <c r="E45" s="16">
        <f>E44*B43</f>
        <v>72529.5</v>
      </c>
      <c r="F45" s="17">
        <f>E45</f>
        <v>72529.5</v>
      </c>
    </row>
    <row r="46" spans="1:6">
      <c r="A46" s="5" t="s">
        <v>4</v>
      </c>
      <c r="B46" s="48" t="s">
        <v>42</v>
      </c>
      <c r="C46" s="49"/>
      <c r="D46" s="49"/>
      <c r="E46" s="6" t="s">
        <v>5</v>
      </c>
      <c r="F46" s="7" t="s">
        <v>5</v>
      </c>
    </row>
    <row r="47" spans="1:6" ht="52.5" customHeight="1">
      <c r="A47" s="8" t="s">
        <v>6</v>
      </c>
      <c r="B47" s="46" t="s">
        <v>43</v>
      </c>
      <c r="C47" s="47"/>
      <c r="D47" s="47"/>
      <c r="E47" s="9"/>
      <c r="F47" s="10"/>
    </row>
    <row r="48" spans="1:6">
      <c r="A48" s="35" t="s">
        <v>10</v>
      </c>
      <c r="B48" s="46">
        <v>2</v>
      </c>
      <c r="C48" s="47"/>
      <c r="D48" s="47"/>
      <c r="E48" s="12" t="s">
        <v>5</v>
      </c>
      <c r="F48" s="13" t="s">
        <v>5</v>
      </c>
    </row>
    <row r="49" spans="1:6">
      <c r="A49" s="14" t="s">
        <v>8</v>
      </c>
      <c r="B49" s="15">
        <v>1929.01</v>
      </c>
      <c r="C49" s="15">
        <v>2021.6</v>
      </c>
      <c r="D49" s="15">
        <v>1986.88</v>
      </c>
      <c r="E49" s="16">
        <f>(B49+C49+D49)/3</f>
        <v>1979.1633333333332</v>
      </c>
      <c r="F49" s="17">
        <f>E49</f>
        <v>1979.1633333333332</v>
      </c>
    </row>
    <row r="50" spans="1:6" ht="15.75" thickBot="1">
      <c r="A50" s="14" t="s">
        <v>9</v>
      </c>
      <c r="B50" s="16">
        <f>B48*B49</f>
        <v>3858.02</v>
      </c>
      <c r="C50" s="16">
        <f>B48*C49</f>
        <v>4043.2</v>
      </c>
      <c r="D50" s="16">
        <f>D49*B48</f>
        <v>3973.76</v>
      </c>
      <c r="E50" s="16">
        <f>E49*B48</f>
        <v>3958.3266666666664</v>
      </c>
      <c r="F50" s="17">
        <f>E50</f>
        <v>3958.3266666666664</v>
      </c>
    </row>
    <row r="51" spans="1:6">
      <c r="A51" s="5" t="s">
        <v>4</v>
      </c>
      <c r="B51" s="48" t="s">
        <v>44</v>
      </c>
      <c r="C51" s="49"/>
      <c r="D51" s="49"/>
      <c r="E51" s="6" t="s">
        <v>5</v>
      </c>
      <c r="F51" s="7" t="s">
        <v>5</v>
      </c>
    </row>
    <row r="52" spans="1:6" ht="49.5" customHeight="1">
      <c r="A52" s="8" t="s">
        <v>6</v>
      </c>
      <c r="B52" s="46" t="s">
        <v>45</v>
      </c>
      <c r="C52" s="47"/>
      <c r="D52" s="47"/>
      <c r="E52" s="9"/>
      <c r="F52" s="10"/>
    </row>
    <row r="53" spans="1:6">
      <c r="A53" s="35" t="s">
        <v>10</v>
      </c>
      <c r="B53" s="46">
        <v>10</v>
      </c>
      <c r="C53" s="47"/>
      <c r="D53" s="47"/>
      <c r="E53" s="12" t="s">
        <v>5</v>
      </c>
      <c r="F53" s="13" t="s">
        <v>5</v>
      </c>
    </row>
    <row r="54" spans="1:6">
      <c r="A54" s="14" t="s">
        <v>8</v>
      </c>
      <c r="B54" s="15">
        <v>56.42</v>
      </c>
      <c r="C54" s="15">
        <v>59.02</v>
      </c>
      <c r="D54" s="15">
        <v>58.11</v>
      </c>
      <c r="E54" s="16">
        <f>(B54+C54+D54)/3</f>
        <v>57.85</v>
      </c>
      <c r="F54" s="17">
        <f>E54</f>
        <v>57.85</v>
      </c>
    </row>
    <row r="55" spans="1:6" ht="15.75" thickBot="1">
      <c r="A55" s="14" t="s">
        <v>9</v>
      </c>
      <c r="B55" s="16">
        <f>B53*B54</f>
        <v>564.20000000000005</v>
      </c>
      <c r="C55" s="16">
        <f>B53*C54</f>
        <v>590.20000000000005</v>
      </c>
      <c r="D55" s="16">
        <f>D54*B53</f>
        <v>581.1</v>
      </c>
      <c r="E55" s="16">
        <f>E54*B53</f>
        <v>578.5</v>
      </c>
      <c r="F55" s="17">
        <f>E55</f>
        <v>578.5</v>
      </c>
    </row>
    <row r="56" spans="1:6">
      <c r="A56" s="5" t="s">
        <v>4</v>
      </c>
      <c r="B56" s="48" t="s">
        <v>46</v>
      </c>
      <c r="C56" s="49"/>
      <c r="D56" s="49"/>
      <c r="E56" s="6" t="s">
        <v>5</v>
      </c>
      <c r="F56" s="7" t="s">
        <v>5</v>
      </c>
    </row>
    <row r="57" spans="1:6" ht="106.5" customHeight="1">
      <c r="A57" s="8" t="s">
        <v>6</v>
      </c>
      <c r="B57" s="46" t="s">
        <v>47</v>
      </c>
      <c r="C57" s="47"/>
      <c r="D57" s="47"/>
      <c r="E57" s="9"/>
      <c r="F57" s="10"/>
    </row>
    <row r="58" spans="1:6">
      <c r="A58" s="35" t="s">
        <v>7</v>
      </c>
      <c r="B58" s="46">
        <v>50</v>
      </c>
      <c r="C58" s="47"/>
      <c r="D58" s="47"/>
      <c r="E58" s="12" t="s">
        <v>5</v>
      </c>
      <c r="F58" s="13" t="s">
        <v>5</v>
      </c>
    </row>
    <row r="59" spans="1:6">
      <c r="A59" s="14" t="s">
        <v>8</v>
      </c>
      <c r="B59" s="15">
        <v>270.35000000000002</v>
      </c>
      <c r="C59" s="15">
        <v>283.33</v>
      </c>
      <c r="D59" s="15">
        <v>278.45999999999998</v>
      </c>
      <c r="E59" s="16">
        <f>(B59+C59+D59)/3</f>
        <v>277.38000000000005</v>
      </c>
      <c r="F59" s="17">
        <f>E59</f>
        <v>277.38000000000005</v>
      </c>
    </row>
    <row r="60" spans="1:6" ht="15.75" thickBot="1">
      <c r="A60" s="14" t="s">
        <v>9</v>
      </c>
      <c r="B60" s="16">
        <f>B58*B59</f>
        <v>13517.500000000002</v>
      </c>
      <c r="C60" s="16">
        <f>B58*C59</f>
        <v>14166.5</v>
      </c>
      <c r="D60" s="18">
        <f>B58*D59</f>
        <v>13922.999999999998</v>
      </c>
      <c r="E60" s="19">
        <f>B58*E59</f>
        <v>13869.000000000002</v>
      </c>
      <c r="F60" s="20">
        <f>E60</f>
        <v>13869.000000000002</v>
      </c>
    </row>
    <row r="61" spans="1:6">
      <c r="A61" s="14" t="s">
        <v>4</v>
      </c>
      <c r="B61" s="51" t="s">
        <v>48</v>
      </c>
      <c r="C61" s="51"/>
      <c r="D61" s="51"/>
      <c r="E61" s="6" t="s">
        <v>5</v>
      </c>
      <c r="F61" s="6" t="s">
        <v>5</v>
      </c>
    </row>
    <row r="62" spans="1:6" ht="49.5" customHeight="1" thickBot="1">
      <c r="A62" s="8" t="s">
        <v>6</v>
      </c>
      <c r="B62" s="52" t="s">
        <v>49</v>
      </c>
      <c r="C62" s="53"/>
      <c r="D62" s="54"/>
      <c r="E62" s="19"/>
      <c r="F62" s="20"/>
    </row>
    <row r="63" spans="1:6">
      <c r="A63" s="35" t="s">
        <v>10</v>
      </c>
      <c r="B63" s="55">
        <v>10</v>
      </c>
      <c r="C63" s="56"/>
      <c r="D63" s="57"/>
      <c r="E63" s="6" t="s">
        <v>5</v>
      </c>
      <c r="F63" s="6" t="s">
        <v>5</v>
      </c>
    </row>
    <row r="64" spans="1:6">
      <c r="A64" s="14" t="s">
        <v>8</v>
      </c>
      <c r="B64" s="16">
        <v>822.78</v>
      </c>
      <c r="C64" s="16">
        <v>862.27</v>
      </c>
      <c r="D64" s="16">
        <v>847.46</v>
      </c>
      <c r="E64" s="19">
        <f>(B64+C64+D64)/3</f>
        <v>844.17000000000007</v>
      </c>
      <c r="F64" s="20">
        <f>E64</f>
        <v>844.17000000000007</v>
      </c>
    </row>
    <row r="65" spans="1:6">
      <c r="A65" s="21" t="s">
        <v>9</v>
      </c>
      <c r="B65" s="19">
        <f>B63*B64</f>
        <v>8227.7999999999993</v>
      </c>
      <c r="C65" s="19">
        <f>B63*C64</f>
        <v>8622.7000000000007</v>
      </c>
      <c r="D65" s="19">
        <f>B63*D64</f>
        <v>8474.6</v>
      </c>
      <c r="E65" s="19">
        <f>B63*E64</f>
        <v>8441.7000000000007</v>
      </c>
      <c r="F65" s="20">
        <f>B63*F64</f>
        <v>8441.7000000000007</v>
      </c>
    </row>
    <row r="66" spans="1:6">
      <c r="A66" s="36" t="s">
        <v>4</v>
      </c>
      <c r="B66" s="50" t="s">
        <v>50</v>
      </c>
      <c r="C66" s="50"/>
      <c r="D66" s="50"/>
      <c r="E66" s="12" t="s">
        <v>5</v>
      </c>
      <c r="F66" s="12" t="s">
        <v>5</v>
      </c>
    </row>
    <row r="67" spans="1:6" ht="94.5" customHeight="1">
      <c r="A67" s="8" t="s">
        <v>6</v>
      </c>
      <c r="B67" s="46" t="s">
        <v>51</v>
      </c>
      <c r="C67" s="47"/>
      <c r="D67" s="47"/>
      <c r="E67" s="9"/>
      <c r="F67" s="10"/>
    </row>
    <row r="68" spans="1:6">
      <c r="A68" s="35" t="s">
        <v>10</v>
      </c>
      <c r="B68" s="46">
        <v>1</v>
      </c>
      <c r="C68" s="47"/>
      <c r="D68" s="47"/>
      <c r="E68" s="12" t="s">
        <v>5</v>
      </c>
      <c r="F68" s="13" t="s">
        <v>5</v>
      </c>
    </row>
    <row r="69" spans="1:6" ht="15" customHeight="1">
      <c r="A69" s="36" t="s">
        <v>8</v>
      </c>
      <c r="B69" s="15">
        <v>41505.18</v>
      </c>
      <c r="C69" s="15">
        <v>43497.43</v>
      </c>
      <c r="D69" s="15">
        <v>42750.34</v>
      </c>
      <c r="E69" s="34">
        <f>(B69+C69+D69)/3</f>
        <v>42584.316666666666</v>
      </c>
      <c r="F69" s="17">
        <f>E69</f>
        <v>42584.316666666666</v>
      </c>
    </row>
    <row r="70" spans="1:6" ht="15" customHeight="1" thickBot="1">
      <c r="A70" s="36" t="s">
        <v>9</v>
      </c>
      <c r="B70" s="34">
        <f>B68*B69</f>
        <v>41505.18</v>
      </c>
      <c r="C70" s="34">
        <f>B68*C69</f>
        <v>43497.43</v>
      </c>
      <c r="D70" s="34">
        <f>D69*B68</f>
        <v>42750.34</v>
      </c>
      <c r="E70" s="34">
        <f>E69*B68</f>
        <v>42584.316666666666</v>
      </c>
      <c r="F70" s="17">
        <f>E70</f>
        <v>42584.316666666666</v>
      </c>
    </row>
    <row r="71" spans="1:6" ht="17.25" customHeight="1">
      <c r="A71" s="5" t="s">
        <v>4</v>
      </c>
      <c r="B71" s="48" t="s">
        <v>52</v>
      </c>
      <c r="C71" s="49"/>
      <c r="D71" s="49"/>
      <c r="E71" s="6" t="s">
        <v>5</v>
      </c>
      <c r="F71" s="7" t="s">
        <v>5</v>
      </c>
    </row>
    <row r="72" spans="1:6" ht="75.75" customHeight="1">
      <c r="A72" s="8" t="s">
        <v>6</v>
      </c>
      <c r="B72" s="46" t="s">
        <v>53</v>
      </c>
      <c r="C72" s="47"/>
      <c r="D72" s="47"/>
      <c r="E72" s="9"/>
      <c r="F72" s="10"/>
    </row>
    <row r="73" spans="1:6">
      <c r="A73" s="35" t="s">
        <v>10</v>
      </c>
      <c r="B73" s="46">
        <v>2</v>
      </c>
      <c r="C73" s="47"/>
      <c r="D73" s="47"/>
      <c r="E73" s="12" t="s">
        <v>5</v>
      </c>
      <c r="F73" s="13" t="s">
        <v>5</v>
      </c>
    </row>
    <row r="74" spans="1:6">
      <c r="A74" s="36" t="s">
        <v>8</v>
      </c>
      <c r="B74" s="15">
        <v>193.94</v>
      </c>
      <c r="C74" s="15">
        <v>203.25</v>
      </c>
      <c r="D74" s="15">
        <v>199.76</v>
      </c>
      <c r="E74" s="34">
        <f>(B74+C74+D74)/3</f>
        <v>198.98333333333335</v>
      </c>
      <c r="F74" s="17">
        <f>E74</f>
        <v>198.98333333333335</v>
      </c>
    </row>
    <row r="75" spans="1:6" ht="15" customHeight="1" thickBot="1">
      <c r="A75" s="36" t="s">
        <v>9</v>
      </c>
      <c r="B75" s="34">
        <f>B73*B74</f>
        <v>387.88</v>
      </c>
      <c r="C75" s="34">
        <f>B73*C74</f>
        <v>406.5</v>
      </c>
      <c r="D75" s="34">
        <f>D74*B73</f>
        <v>399.52</v>
      </c>
      <c r="E75" s="34">
        <f>E74*B73</f>
        <v>397.9666666666667</v>
      </c>
      <c r="F75" s="17">
        <f>E75</f>
        <v>397.9666666666667</v>
      </c>
    </row>
    <row r="76" spans="1:6" ht="17.25" customHeight="1">
      <c r="A76" s="5" t="s">
        <v>4</v>
      </c>
      <c r="B76" s="48" t="s">
        <v>54</v>
      </c>
      <c r="C76" s="49"/>
      <c r="D76" s="49"/>
      <c r="E76" s="6" t="s">
        <v>5</v>
      </c>
      <c r="F76" s="7" t="s">
        <v>5</v>
      </c>
    </row>
    <row r="77" spans="1:6" ht="107.25" customHeight="1">
      <c r="A77" s="8" t="s">
        <v>6</v>
      </c>
      <c r="B77" s="46" t="s">
        <v>55</v>
      </c>
      <c r="C77" s="47"/>
      <c r="D77" s="47"/>
      <c r="E77" s="9"/>
      <c r="F77" s="10"/>
    </row>
    <row r="78" spans="1:6">
      <c r="A78" s="35" t="s">
        <v>10</v>
      </c>
      <c r="B78" s="46">
        <v>10</v>
      </c>
      <c r="C78" s="47"/>
      <c r="D78" s="47"/>
      <c r="E78" s="12" t="s">
        <v>5</v>
      </c>
      <c r="F78" s="13" t="s">
        <v>5</v>
      </c>
    </row>
    <row r="79" spans="1:6">
      <c r="A79" s="36" t="s">
        <v>8</v>
      </c>
      <c r="B79" s="15">
        <v>1116.6300000000001</v>
      </c>
      <c r="C79" s="15">
        <v>1170.23</v>
      </c>
      <c r="D79" s="15">
        <v>1150.1300000000001</v>
      </c>
      <c r="E79" s="34">
        <f>(B79+C79+D79)/3</f>
        <v>1145.6633333333334</v>
      </c>
      <c r="F79" s="17">
        <f>E79</f>
        <v>1145.6633333333334</v>
      </c>
    </row>
    <row r="80" spans="1:6">
      <c r="A80" s="36" t="s">
        <v>9</v>
      </c>
      <c r="B80" s="34">
        <f>B78*B79</f>
        <v>11166.300000000001</v>
      </c>
      <c r="C80" s="34">
        <f>B78*C79</f>
        <v>11702.3</v>
      </c>
      <c r="D80" s="34">
        <f>D79*B78</f>
        <v>11501.300000000001</v>
      </c>
      <c r="E80" s="34">
        <f>E79*B78</f>
        <v>11456.633333333335</v>
      </c>
      <c r="F80" s="34">
        <f>E80</f>
        <v>11456.633333333335</v>
      </c>
    </row>
    <row r="81" spans="1:9" ht="16.5" customHeight="1">
      <c r="A81" s="36" t="s">
        <v>4</v>
      </c>
      <c r="B81" s="50" t="s">
        <v>56</v>
      </c>
      <c r="C81" s="50"/>
      <c r="D81" s="50"/>
      <c r="E81" s="12" t="s">
        <v>5</v>
      </c>
      <c r="F81" s="12" t="s">
        <v>5</v>
      </c>
    </row>
    <row r="82" spans="1:9" ht="186.75" customHeight="1">
      <c r="A82" s="8" t="s">
        <v>6</v>
      </c>
      <c r="B82" s="46" t="s">
        <v>57</v>
      </c>
      <c r="C82" s="47"/>
      <c r="D82" s="47"/>
      <c r="E82" s="9"/>
      <c r="F82" s="10"/>
    </row>
    <row r="83" spans="1:9" ht="15" customHeight="1">
      <c r="A83" s="35" t="s">
        <v>10</v>
      </c>
      <c r="B83" s="46">
        <v>10</v>
      </c>
      <c r="C83" s="47"/>
      <c r="D83" s="47"/>
      <c r="E83" s="12" t="s">
        <v>5</v>
      </c>
      <c r="F83" s="13" t="s">
        <v>5</v>
      </c>
    </row>
    <row r="84" spans="1:9" ht="15" customHeight="1">
      <c r="A84" s="36" t="s">
        <v>8</v>
      </c>
      <c r="B84" s="15">
        <v>1998.18</v>
      </c>
      <c r="C84" s="15">
        <v>2094.09</v>
      </c>
      <c r="D84" s="15">
        <v>2058.13</v>
      </c>
      <c r="E84" s="34">
        <f>(B84+C84+D84)/3</f>
        <v>2050.1333333333337</v>
      </c>
      <c r="F84" s="17">
        <f>E84</f>
        <v>2050.1333333333337</v>
      </c>
    </row>
    <row r="85" spans="1:9" ht="17.25" customHeight="1" thickBot="1">
      <c r="A85" s="36" t="s">
        <v>9</v>
      </c>
      <c r="B85" s="34">
        <f>B83*B84</f>
        <v>19981.8</v>
      </c>
      <c r="C85" s="34">
        <f>B83*C84</f>
        <v>20940.900000000001</v>
      </c>
      <c r="D85" s="34">
        <f>D84*B83</f>
        <v>20581.300000000003</v>
      </c>
      <c r="E85" s="34">
        <f>E84*B83</f>
        <v>20501.333333333336</v>
      </c>
      <c r="F85" s="17">
        <f>E85</f>
        <v>20501.333333333336</v>
      </c>
    </row>
    <row r="86" spans="1:9" ht="15.75" customHeight="1">
      <c r="A86" s="5" t="s">
        <v>4</v>
      </c>
      <c r="B86" s="48" t="s">
        <v>58</v>
      </c>
      <c r="C86" s="49"/>
      <c r="D86" s="49"/>
      <c r="E86" s="6" t="s">
        <v>5</v>
      </c>
      <c r="F86" s="7" t="s">
        <v>5</v>
      </c>
    </row>
    <row r="87" spans="1:9" ht="62.25" customHeight="1">
      <c r="A87" s="8" t="s">
        <v>6</v>
      </c>
      <c r="B87" s="46" t="s">
        <v>59</v>
      </c>
      <c r="C87" s="47"/>
      <c r="D87" s="47"/>
      <c r="E87" s="9"/>
      <c r="F87" s="10"/>
    </row>
    <row r="88" spans="1:9">
      <c r="A88" s="35" t="s">
        <v>10</v>
      </c>
      <c r="B88" s="46">
        <v>1</v>
      </c>
      <c r="C88" s="47"/>
      <c r="D88" s="47"/>
      <c r="E88" s="12" t="s">
        <v>5</v>
      </c>
      <c r="F88" s="13" t="s">
        <v>5</v>
      </c>
    </row>
    <row r="89" spans="1:9">
      <c r="A89" s="36" t="s">
        <v>8</v>
      </c>
      <c r="B89" s="15">
        <v>2938.5</v>
      </c>
      <c r="C89" s="15">
        <v>3079.55</v>
      </c>
      <c r="D89" s="15">
        <v>3026.66</v>
      </c>
      <c r="E89" s="34">
        <f>(B89+C89+D89)/3</f>
        <v>3014.9033333333332</v>
      </c>
      <c r="F89" s="17">
        <f>E89</f>
        <v>3014.9033333333332</v>
      </c>
    </row>
    <row r="90" spans="1:9" ht="16.5" customHeight="1" thickBot="1">
      <c r="A90" s="36" t="s">
        <v>9</v>
      </c>
      <c r="B90" s="34">
        <f>B88*B89</f>
        <v>2938.5</v>
      </c>
      <c r="C90" s="34">
        <f>B88*C89</f>
        <v>3079.55</v>
      </c>
      <c r="D90" s="34">
        <f>D89*B88</f>
        <v>3026.66</v>
      </c>
      <c r="E90" s="34">
        <f>E89*B88</f>
        <v>3014.9033333333332</v>
      </c>
      <c r="F90" s="17">
        <f>E90</f>
        <v>3014.9033333333332</v>
      </c>
    </row>
    <row r="91" spans="1:9" ht="16.5" customHeight="1">
      <c r="A91" s="5" t="s">
        <v>4</v>
      </c>
      <c r="B91" s="48" t="s">
        <v>60</v>
      </c>
      <c r="C91" s="49"/>
      <c r="D91" s="49"/>
      <c r="E91" s="6" t="s">
        <v>5</v>
      </c>
      <c r="F91" s="7" t="s">
        <v>5</v>
      </c>
    </row>
    <row r="92" spans="1:9" ht="96" customHeight="1">
      <c r="A92" s="8" t="s">
        <v>6</v>
      </c>
      <c r="B92" s="46" t="s">
        <v>61</v>
      </c>
      <c r="C92" s="47"/>
      <c r="D92" s="47"/>
      <c r="E92" s="9"/>
      <c r="F92" s="10"/>
    </row>
    <row r="93" spans="1:9">
      <c r="A93" s="35" t="s">
        <v>10</v>
      </c>
      <c r="B93" s="46">
        <v>1</v>
      </c>
      <c r="C93" s="47"/>
      <c r="D93" s="47"/>
      <c r="E93" s="12" t="s">
        <v>5</v>
      </c>
      <c r="F93" s="13" t="s">
        <v>5</v>
      </c>
      <c r="G93" s="33"/>
      <c r="H93" s="33"/>
      <c r="I93" s="33"/>
    </row>
    <row r="94" spans="1:9">
      <c r="A94" s="36" t="s">
        <v>8</v>
      </c>
      <c r="B94" s="15">
        <v>3654.9</v>
      </c>
      <c r="C94" s="15">
        <v>3830.34</v>
      </c>
      <c r="D94" s="15">
        <v>3764.55</v>
      </c>
      <c r="E94" s="34">
        <f>(B94+C94+D94)/3</f>
        <v>3749.9300000000003</v>
      </c>
      <c r="F94" s="17">
        <f>E94</f>
        <v>3749.9300000000003</v>
      </c>
      <c r="G94" s="33"/>
      <c r="H94" s="33"/>
      <c r="I94" s="33"/>
    </row>
    <row r="95" spans="1:9" ht="15.75" thickBot="1">
      <c r="A95" s="36" t="s">
        <v>9</v>
      </c>
      <c r="B95" s="34">
        <f>B93*B94</f>
        <v>3654.9</v>
      </c>
      <c r="C95" s="34">
        <f>B93*C94</f>
        <v>3830.34</v>
      </c>
      <c r="D95" s="34">
        <f>D94*B93</f>
        <v>3764.55</v>
      </c>
      <c r="E95" s="34">
        <f>E94*B93</f>
        <v>3749.9300000000003</v>
      </c>
      <c r="F95" s="17">
        <f>E95</f>
        <v>3749.9300000000003</v>
      </c>
      <c r="G95" s="33"/>
      <c r="H95" s="33"/>
      <c r="I95" s="33"/>
    </row>
    <row r="96" spans="1:9">
      <c r="A96" s="5" t="s">
        <v>4</v>
      </c>
      <c r="B96" s="48" t="s">
        <v>62</v>
      </c>
      <c r="C96" s="49"/>
      <c r="D96" s="49"/>
      <c r="E96" s="6" t="s">
        <v>5</v>
      </c>
      <c r="F96" s="7" t="s">
        <v>5</v>
      </c>
      <c r="G96" s="33"/>
      <c r="H96" s="33"/>
      <c r="I96" s="33"/>
    </row>
    <row r="97" spans="1:6" ht="187.5" customHeight="1">
      <c r="A97" s="8" t="s">
        <v>6</v>
      </c>
      <c r="B97" s="46" t="s">
        <v>63</v>
      </c>
      <c r="C97" s="47"/>
      <c r="D97" s="47"/>
      <c r="E97" s="9"/>
      <c r="F97" s="10"/>
    </row>
    <row r="98" spans="1:6">
      <c r="A98" s="35" t="s">
        <v>64</v>
      </c>
      <c r="B98" s="46">
        <v>1</v>
      </c>
      <c r="C98" s="47"/>
      <c r="D98" s="47"/>
      <c r="E98" s="12" t="s">
        <v>5</v>
      </c>
      <c r="F98" s="13" t="s">
        <v>5</v>
      </c>
    </row>
    <row r="99" spans="1:6">
      <c r="A99" s="36" t="s">
        <v>8</v>
      </c>
      <c r="B99" s="15">
        <v>18812.47</v>
      </c>
      <c r="C99" s="15">
        <v>19753.09</v>
      </c>
      <c r="D99" s="15">
        <v>19376.84</v>
      </c>
      <c r="E99" s="34">
        <f>(B99+C99+D99)/3</f>
        <v>19314.133333333331</v>
      </c>
      <c r="F99" s="17">
        <f>E99</f>
        <v>19314.133333333331</v>
      </c>
    </row>
    <row r="100" spans="1:6" ht="15.75" thickBot="1">
      <c r="A100" s="36" t="s">
        <v>9</v>
      </c>
      <c r="B100" s="34">
        <f>B98*B99</f>
        <v>18812.47</v>
      </c>
      <c r="C100" s="34">
        <f>B98*C99</f>
        <v>19753.09</v>
      </c>
      <c r="D100" s="18">
        <f>B98*D99</f>
        <v>19376.84</v>
      </c>
      <c r="E100" s="19">
        <f>B98*E99</f>
        <v>19314.133333333331</v>
      </c>
      <c r="F100" s="20">
        <f>E100</f>
        <v>19314.133333333331</v>
      </c>
    </row>
    <row r="101" spans="1:6">
      <c r="A101" s="36" t="s">
        <v>4</v>
      </c>
      <c r="B101" s="51" t="s">
        <v>65</v>
      </c>
      <c r="C101" s="51"/>
      <c r="D101" s="51"/>
      <c r="E101" s="6" t="s">
        <v>5</v>
      </c>
      <c r="F101" s="6" t="s">
        <v>5</v>
      </c>
    </row>
    <row r="102" spans="1:6" ht="95.25" customHeight="1" thickBot="1">
      <c r="A102" s="8" t="s">
        <v>6</v>
      </c>
      <c r="B102" s="52" t="s">
        <v>66</v>
      </c>
      <c r="C102" s="53"/>
      <c r="D102" s="54"/>
      <c r="E102" s="19"/>
      <c r="F102" s="20"/>
    </row>
    <row r="103" spans="1:6">
      <c r="A103" s="35" t="s">
        <v>10</v>
      </c>
      <c r="B103" s="55">
        <v>1</v>
      </c>
      <c r="C103" s="56"/>
      <c r="D103" s="57"/>
      <c r="E103" s="6" t="s">
        <v>5</v>
      </c>
      <c r="F103" s="6" t="s">
        <v>5</v>
      </c>
    </row>
    <row r="104" spans="1:6">
      <c r="A104" s="36" t="s">
        <v>8</v>
      </c>
      <c r="B104" s="34">
        <v>18470.259999999998</v>
      </c>
      <c r="C104" s="34">
        <v>19393.77</v>
      </c>
      <c r="D104" s="34">
        <v>19024.37</v>
      </c>
      <c r="E104" s="19">
        <f>(B104+C104+D104)/3</f>
        <v>18962.8</v>
      </c>
      <c r="F104" s="20">
        <f>E104</f>
        <v>18962.8</v>
      </c>
    </row>
    <row r="105" spans="1:6" ht="15.75" thickBot="1">
      <c r="A105" s="21" t="s">
        <v>9</v>
      </c>
      <c r="B105" s="19">
        <f>B103*B104</f>
        <v>18470.259999999998</v>
      </c>
      <c r="C105" s="19">
        <f>B103*C104</f>
        <v>19393.77</v>
      </c>
      <c r="D105" s="19">
        <f>B103*D104</f>
        <v>19024.37</v>
      </c>
      <c r="E105" s="19">
        <f>B103*E104</f>
        <v>18962.8</v>
      </c>
      <c r="F105" s="20">
        <f>B103*F104</f>
        <v>18962.8</v>
      </c>
    </row>
    <row r="106" spans="1:6" ht="15.75" thickBot="1">
      <c r="A106" s="22" t="s">
        <v>11</v>
      </c>
      <c r="B106" s="23">
        <f>B10+B15+B20+B25+B30+B35+B40+B45+B50+B55+B60+B65+B70+B75+B80+B85+B90+B95+B100+B105</f>
        <v>436553.25</v>
      </c>
      <c r="C106" s="23">
        <f>C10+C15+C20+C25+C30+C35+C40+C45+C50+C55+C60+C65+C70+C75+C80+C85+C90+C95+C100+C105</f>
        <v>457617.71000000008</v>
      </c>
      <c r="D106" s="23">
        <f>D10+D15+D20+D25+D30+D35+D40+D45+D50+D55+D60+D65+D70+D75+D80+D85+D90+D95+D100+D105</f>
        <v>449650.11999999994</v>
      </c>
      <c r="E106" s="23">
        <f>(B106+C106+D106)/3</f>
        <v>447940.36000000004</v>
      </c>
      <c r="F106" s="24">
        <f>F10+F15+F20+F25+F30+F35+F40+F45+F50+F55+F60+F65+F70+F75+F80+F85+F90+F95+F100+F105</f>
        <v>447940.35999999993</v>
      </c>
    </row>
    <row r="107" spans="1:6">
      <c r="A107" s="25"/>
      <c r="B107" s="26"/>
      <c r="C107" s="26"/>
      <c r="D107" s="26"/>
      <c r="E107" s="26"/>
      <c r="F107" s="26"/>
    </row>
    <row r="108" spans="1:6">
      <c r="A108" s="1" t="s">
        <v>67</v>
      </c>
    </row>
    <row r="109" spans="1:6" ht="6.75" customHeight="1"/>
    <row r="110" spans="1:6">
      <c r="A110" s="58" t="s">
        <v>12</v>
      </c>
      <c r="B110" s="58"/>
      <c r="C110" s="58"/>
      <c r="D110" s="58"/>
      <c r="E110" s="58"/>
      <c r="F110" s="58"/>
    </row>
    <row r="111" spans="1:6" ht="20.25" customHeight="1">
      <c r="A111" s="58"/>
      <c r="B111" s="58"/>
      <c r="C111" s="58"/>
      <c r="D111" s="58"/>
      <c r="E111" s="58"/>
      <c r="F111" s="58"/>
    </row>
    <row r="112" spans="1:6" ht="15.75" thickBot="1">
      <c r="A112" s="27"/>
      <c r="B112" s="27"/>
      <c r="C112" s="27"/>
      <c r="D112" s="27"/>
      <c r="E112" s="27"/>
      <c r="F112" s="27"/>
    </row>
    <row r="113" spans="1:6" ht="30.75" thickBot="1">
      <c r="A113" s="28" t="s">
        <v>13</v>
      </c>
      <c r="B113" s="29" t="s">
        <v>14</v>
      </c>
      <c r="C113" s="30" t="s">
        <v>15</v>
      </c>
      <c r="D113" s="42" t="s">
        <v>16</v>
      </c>
      <c r="E113" s="59"/>
      <c r="F113" s="28" t="s">
        <v>17</v>
      </c>
    </row>
    <row r="114" spans="1:6">
      <c r="A114" s="44">
        <v>1</v>
      </c>
      <c r="B114" s="60" t="s">
        <v>68</v>
      </c>
      <c r="C114" s="62" t="s">
        <v>69</v>
      </c>
      <c r="D114" s="64" t="s">
        <v>70</v>
      </c>
      <c r="E114" s="65"/>
      <c r="F114" s="44" t="s">
        <v>71</v>
      </c>
    </row>
    <row r="115" spans="1:6" ht="15.75" thickBot="1">
      <c r="A115" s="45"/>
      <c r="B115" s="61"/>
      <c r="C115" s="63"/>
      <c r="D115" s="66"/>
      <c r="E115" s="67"/>
      <c r="F115" s="45"/>
    </row>
    <row r="116" spans="1:6">
      <c r="A116" s="44">
        <v>2</v>
      </c>
      <c r="B116" s="60" t="s">
        <v>72</v>
      </c>
      <c r="C116" s="62" t="s">
        <v>73</v>
      </c>
      <c r="D116" s="64" t="s">
        <v>74</v>
      </c>
      <c r="E116" s="69"/>
      <c r="F116" s="44" t="s">
        <v>75</v>
      </c>
    </row>
    <row r="117" spans="1:6" ht="15.75" thickBot="1">
      <c r="A117" s="45"/>
      <c r="B117" s="61"/>
      <c r="C117" s="63"/>
      <c r="D117" s="70"/>
      <c r="E117" s="71"/>
      <c r="F117" s="45"/>
    </row>
    <row r="118" spans="1:6">
      <c r="A118" s="44">
        <v>3</v>
      </c>
      <c r="B118" s="62" t="s">
        <v>76</v>
      </c>
      <c r="C118" s="62" t="s">
        <v>77</v>
      </c>
      <c r="D118" s="64" t="s">
        <v>78</v>
      </c>
      <c r="E118" s="65"/>
      <c r="F118" s="44" t="s">
        <v>79</v>
      </c>
    </row>
    <row r="119" spans="1:6" ht="15.75" thickBot="1">
      <c r="A119" s="45"/>
      <c r="B119" s="63"/>
      <c r="C119" s="63"/>
      <c r="D119" s="66"/>
      <c r="E119" s="67"/>
      <c r="F119" s="45"/>
    </row>
    <row r="120" spans="1:6" ht="26.25" customHeight="1">
      <c r="A120" s="38" t="s">
        <v>18</v>
      </c>
      <c r="B120" s="38"/>
      <c r="C120" s="38"/>
      <c r="D120" s="38"/>
      <c r="E120" s="38"/>
      <c r="F120" s="38"/>
    </row>
    <row r="121" spans="1:6" ht="30.75" customHeight="1">
      <c r="A121" s="38"/>
      <c r="B121" s="38"/>
      <c r="C121" s="38"/>
      <c r="D121" s="38"/>
      <c r="E121" s="38"/>
      <c r="F121" s="38"/>
    </row>
    <row r="122" spans="1:6" ht="8.25" customHeight="1">
      <c r="A122" s="31"/>
      <c r="B122" s="31"/>
      <c r="C122" s="31"/>
      <c r="D122" s="31"/>
    </row>
    <row r="123" spans="1:6">
      <c r="A123" s="32" t="s">
        <v>19</v>
      </c>
    </row>
    <row r="124" spans="1:6" ht="21.75" customHeight="1">
      <c r="A124" s="1" t="s">
        <v>81</v>
      </c>
    </row>
    <row r="126" spans="1:6">
      <c r="A126" s="1" t="s">
        <v>20</v>
      </c>
    </row>
    <row r="127" spans="1:6" ht="6" customHeight="1"/>
    <row r="128" spans="1:6">
      <c r="A128" s="1" t="s">
        <v>80</v>
      </c>
    </row>
    <row r="129" spans="1:6" ht="2.25" customHeight="1"/>
    <row r="130" spans="1:6">
      <c r="A130" s="33" t="s">
        <v>21</v>
      </c>
      <c r="B130" s="33"/>
      <c r="C130" s="33"/>
      <c r="D130" s="33"/>
      <c r="E130" s="33"/>
      <c r="F130" s="33"/>
    </row>
    <row r="131" spans="1:6">
      <c r="A131" s="68" t="s">
        <v>22</v>
      </c>
      <c r="B131" s="68"/>
      <c r="C131" s="68"/>
      <c r="D131" s="68"/>
      <c r="E131" s="33"/>
      <c r="F131" s="33"/>
    </row>
    <row r="132" spans="1:6">
      <c r="A132" s="33" t="s">
        <v>23</v>
      </c>
      <c r="B132" s="33"/>
      <c r="C132" s="33"/>
      <c r="D132" s="33"/>
      <c r="E132" s="33"/>
      <c r="F132" s="33"/>
    </row>
    <row r="133" spans="1:6">
      <c r="A133" s="33" t="s">
        <v>24</v>
      </c>
      <c r="B133" s="33"/>
      <c r="C133" s="33"/>
      <c r="D133" s="33"/>
      <c r="E133" s="33"/>
      <c r="F133" s="33"/>
    </row>
  </sheetData>
  <mergeCells count="86">
    <mergeCell ref="B118:B119"/>
    <mergeCell ref="C118:C119"/>
    <mergeCell ref="D118:E119"/>
    <mergeCell ref="F118:F119"/>
    <mergeCell ref="A131:D131"/>
    <mergeCell ref="A118:A119"/>
    <mergeCell ref="A120:F121"/>
    <mergeCell ref="B98:D98"/>
    <mergeCell ref="B101:D101"/>
    <mergeCell ref="B102:D102"/>
    <mergeCell ref="B103:D103"/>
    <mergeCell ref="F116:F117"/>
    <mergeCell ref="A110:F111"/>
    <mergeCell ref="D113:E113"/>
    <mergeCell ref="A114:A115"/>
    <mergeCell ref="B114:B115"/>
    <mergeCell ref="C114:C115"/>
    <mergeCell ref="D114:E115"/>
    <mergeCell ref="F114:F115"/>
    <mergeCell ref="A116:A117"/>
    <mergeCell ref="B116:B117"/>
    <mergeCell ref="C116:C117"/>
    <mergeCell ref="D116:E117"/>
    <mergeCell ref="B91:D91"/>
    <mergeCell ref="B92:D92"/>
    <mergeCell ref="B93:D93"/>
    <mergeCell ref="B96:D96"/>
    <mergeCell ref="B97:D97"/>
    <mergeCell ref="B82:D82"/>
    <mergeCell ref="B83:D83"/>
    <mergeCell ref="B86:D86"/>
    <mergeCell ref="B87:D87"/>
    <mergeCell ref="B88:D88"/>
    <mergeCell ref="B73:D73"/>
    <mergeCell ref="B76:D76"/>
    <mergeCell ref="B77:D77"/>
    <mergeCell ref="B78:D78"/>
    <mergeCell ref="B81:D81"/>
    <mergeCell ref="B61:D61"/>
    <mergeCell ref="B62:D62"/>
    <mergeCell ref="B63:D63"/>
    <mergeCell ref="B56:D56"/>
    <mergeCell ref="B57:D57"/>
    <mergeCell ref="B58:D58"/>
    <mergeCell ref="B66:D66"/>
    <mergeCell ref="B67:D67"/>
    <mergeCell ref="B68:D68"/>
    <mergeCell ref="B71:D71"/>
    <mergeCell ref="B72:D72"/>
    <mergeCell ref="B33:D33"/>
    <mergeCell ref="B53:D53"/>
    <mergeCell ref="B36:D36"/>
    <mergeCell ref="B37:D37"/>
    <mergeCell ref="B38:D38"/>
    <mergeCell ref="B41:D41"/>
    <mergeCell ref="B42:D42"/>
    <mergeCell ref="B43:D43"/>
    <mergeCell ref="B46:D46"/>
    <mergeCell ref="B47:D47"/>
    <mergeCell ref="B48:D48"/>
    <mergeCell ref="B51:D51"/>
    <mergeCell ref="B52:D52"/>
    <mergeCell ref="B26:D26"/>
    <mergeCell ref="B27:D27"/>
    <mergeCell ref="B28:D28"/>
    <mergeCell ref="B31:D31"/>
    <mergeCell ref="B32:D32"/>
    <mergeCell ref="B23:D23"/>
    <mergeCell ref="B6:D6"/>
    <mergeCell ref="B7:D7"/>
    <mergeCell ref="B8:D8"/>
    <mergeCell ref="B11:D11"/>
    <mergeCell ref="B12:D12"/>
    <mergeCell ref="B13:D13"/>
    <mergeCell ref="B16:D16"/>
    <mergeCell ref="B17:D17"/>
    <mergeCell ref="B18:D18"/>
    <mergeCell ref="B21:D21"/>
    <mergeCell ref="B22:D22"/>
    <mergeCell ref="A1:F1"/>
    <mergeCell ref="A2:F2"/>
    <mergeCell ref="C3:F3"/>
    <mergeCell ref="A4:A5"/>
    <mergeCell ref="B4:D4"/>
    <mergeCell ref="E4:E5"/>
    <mergeCell ref="F4:F5"/>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F26"/>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2013-07-19T08:55:57Z</dcterms:modified>
</cp:coreProperties>
</file>